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Untitled/Personal/"/>
    </mc:Choice>
  </mc:AlternateContent>
  <xr:revisionPtr revIDLastSave="0" documentId="8_{643067A1-A558-EB46-A187-67A736A5943C}" xr6:coauthVersionLast="47" xr6:coauthVersionMax="47" xr10:uidLastSave="{00000000-0000-0000-0000-000000000000}"/>
  <bookViews>
    <workbookView xWindow="38780" yWindow="960" windowWidth="30560" windowHeight="20200" xr2:uid="{18105068-B69E-6140-8D0F-EE515461A5C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1" i="1" l="1"/>
  <c r="C12" i="1" s="1"/>
  <c r="C13" i="1" s="1"/>
  <c r="C14" i="1" s="1"/>
  <c r="C15" i="1" s="1"/>
  <c r="B10" i="1"/>
  <c r="D10" i="1" s="1"/>
  <c r="E10" i="1" s="1"/>
  <c r="B11" i="1" l="1"/>
  <c r="C16" i="1"/>
  <c r="B12" i="1" l="1"/>
  <c r="D11" i="1"/>
  <c r="E11" i="1" s="1"/>
  <c r="C17" i="1"/>
  <c r="B13" i="1" l="1"/>
  <c r="D12" i="1"/>
  <c r="E12" i="1" s="1"/>
  <c r="C18" i="1"/>
  <c r="B14" i="1" l="1"/>
  <c r="D13" i="1"/>
  <c r="E13" i="1" s="1"/>
  <c r="C19" i="1"/>
  <c r="C20" i="1" s="1"/>
  <c r="B15" i="1" l="1"/>
  <c r="D14" i="1"/>
  <c r="E14" i="1" s="1"/>
  <c r="B16" i="1" l="1"/>
  <c r="D15" i="1"/>
  <c r="E15" i="1" s="1"/>
  <c r="C21" i="1"/>
  <c r="B17" i="1" l="1"/>
  <c r="D16" i="1"/>
  <c r="E16" i="1" s="1"/>
  <c r="C22" i="1"/>
  <c r="B18" i="1" l="1"/>
  <c r="D17" i="1"/>
  <c r="E17" i="1" s="1"/>
  <c r="C23" i="1"/>
  <c r="B19" i="1" l="1"/>
  <c r="D18" i="1"/>
  <c r="E18" i="1" s="1"/>
  <c r="C24" i="1"/>
  <c r="C25" i="1" s="1"/>
  <c r="B20" i="1" l="1"/>
  <c r="D19" i="1"/>
  <c r="E19" i="1" s="1"/>
  <c r="B21" i="1" l="1"/>
  <c r="D20" i="1"/>
  <c r="E20" i="1" s="1"/>
  <c r="C26" i="1"/>
  <c r="B22" i="1" l="1"/>
  <c r="D21" i="1"/>
  <c r="E21" i="1" s="1"/>
  <c r="C27" i="1"/>
  <c r="B23" i="1" l="1"/>
  <c r="D22" i="1"/>
  <c r="E22" i="1" s="1"/>
  <c r="C28" i="1"/>
  <c r="B24" i="1" l="1"/>
  <c r="D23" i="1"/>
  <c r="E23" i="1" s="1"/>
  <c r="C29" i="1"/>
  <c r="C30" i="1" s="1"/>
  <c r="B25" i="1" l="1"/>
  <c r="D24" i="1"/>
  <c r="E24" i="1" s="1"/>
  <c r="B26" i="1" l="1"/>
  <c r="D25" i="1"/>
  <c r="E25" i="1" s="1"/>
  <c r="C31" i="1"/>
  <c r="B27" i="1" l="1"/>
  <c r="D26" i="1"/>
  <c r="E26" i="1" s="1"/>
  <c r="C32" i="1"/>
  <c r="B28" i="1" l="1"/>
  <c r="D27" i="1"/>
  <c r="E27" i="1" s="1"/>
  <c r="C33" i="1"/>
  <c r="B29" i="1" l="1"/>
  <c r="D28" i="1"/>
  <c r="E28" i="1" s="1"/>
  <c r="C34" i="1"/>
  <c r="C35" i="1" s="1"/>
  <c r="B30" i="1" l="1"/>
  <c r="D29" i="1"/>
  <c r="E29" i="1" s="1"/>
  <c r="B31" i="1" l="1"/>
  <c r="D30" i="1"/>
  <c r="E30" i="1" s="1"/>
  <c r="C36" i="1"/>
  <c r="B32" i="1" l="1"/>
  <c r="D31" i="1"/>
  <c r="E31" i="1" s="1"/>
  <c r="C37" i="1"/>
  <c r="B33" i="1" l="1"/>
  <c r="D32" i="1"/>
  <c r="E32" i="1" s="1"/>
  <c r="C38" i="1"/>
  <c r="B34" i="1" l="1"/>
  <c r="D33" i="1"/>
  <c r="E33" i="1" s="1"/>
  <c r="C39" i="1"/>
  <c r="C40" i="1" s="1"/>
  <c r="B35" i="1" l="1"/>
  <c r="D34" i="1"/>
  <c r="E34" i="1" s="1"/>
  <c r="B36" i="1" l="1"/>
  <c r="D35" i="1"/>
  <c r="E35" i="1" s="1"/>
  <c r="C41" i="1"/>
  <c r="B37" i="1" l="1"/>
  <c r="D36" i="1"/>
  <c r="E36" i="1" s="1"/>
  <c r="C42" i="1"/>
  <c r="B38" i="1" l="1"/>
  <c r="D37" i="1"/>
  <c r="E37" i="1" s="1"/>
  <c r="C43" i="1"/>
  <c r="B39" i="1" l="1"/>
  <c r="D38" i="1"/>
  <c r="E38" i="1" s="1"/>
  <c r="C44" i="1"/>
  <c r="C45" i="1" s="1"/>
  <c r="B40" i="1" l="1"/>
  <c r="D39" i="1"/>
  <c r="E39" i="1" s="1"/>
  <c r="B41" i="1" l="1"/>
  <c r="D40" i="1"/>
  <c r="E40" i="1" s="1"/>
  <c r="B42" i="1" l="1"/>
  <c r="D41" i="1"/>
  <c r="E41" i="1" s="1"/>
  <c r="B43" i="1" l="1"/>
  <c r="D42" i="1"/>
  <c r="E42" i="1" s="1"/>
  <c r="B44" i="1" l="1"/>
  <c r="D43" i="1"/>
  <c r="E43" i="1" s="1"/>
  <c r="B45" i="1" l="1"/>
  <c r="D45" i="1" s="1"/>
  <c r="E45" i="1" s="1"/>
  <c r="D44" i="1"/>
  <c r="E44" i="1" s="1"/>
  <c r="E8" i="1" l="1"/>
  <c r="B7" i="1" s="1"/>
</calcChain>
</file>

<file path=xl/sharedStrings.xml><?xml version="1.0" encoding="utf-8"?>
<sst xmlns="http://schemas.openxmlformats.org/spreadsheetml/2006/main" count="12" uniqueCount="12">
  <si>
    <t>Salary</t>
  </si>
  <si>
    <t>Starting Salary (yearly)</t>
  </si>
  <si>
    <t>Inflation</t>
  </si>
  <si>
    <t>Salary increase</t>
  </si>
  <si>
    <t>Expenses</t>
  </si>
  <si>
    <t>Saving</t>
  </si>
  <si>
    <t>Additional Spike (every 5 year)</t>
  </si>
  <si>
    <t xml:space="preserve">Current Value </t>
  </si>
  <si>
    <t>Monthly Payout</t>
  </si>
  <si>
    <t>Invested cashflow</t>
  </si>
  <si>
    <t>Post Retirement</t>
  </si>
  <si>
    <t>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</si>
</sst>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₹&quot;#,##0_);[Red]\(&quot;₹&quot;#,##0\)"/>
  </numFmts>
  <fonts count="3" x14ac:knownFonts="1"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00B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vertical="center"/>
    </xf>
    <xf numFmtId="9" fontId="2" fillId="3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9" fontId="2" fillId="4" borderId="1" xfId="0" applyNumberFormat="1" applyFont="1" applyFill="1" applyBorder="1" applyAlignment="1">
      <alignment horizontal="center" vertical="center"/>
    </xf>
    <xf numFmtId="6" fontId="2" fillId="4" borderId="1" xfId="0" applyNumberFormat="1" applyFont="1" applyFill="1" applyBorder="1" applyAlignment="1">
      <alignment horizontal="center" vertical="center"/>
    </xf>
    <xf numFmtId="6" fontId="2" fillId="3" borderId="1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6" fontId="0" fillId="0" borderId="1" xfId="0" applyNumberFormat="1" applyBorder="1" applyAlignment="1">
      <alignment horizontal="center" vertical="center"/>
    </xf>
    <xf numFmtId="1" fontId="0" fillId="2" borderId="1" xfId="0" applyNumberForma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6" fontId="1" fillId="6" borderId="4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05E651-53A4-E748-B561-5C44EC7EE909}">
  <dimension ref="A1:E45"/>
  <sheetViews>
    <sheetView tabSelected="1" workbookViewId="0">
      <selection activeCell="F11" sqref="F11"/>
    </sheetView>
  </sheetViews>
  <sheetFormatPr baseColWidth="10" defaultRowHeight="16" x14ac:dyDescent="0.2"/>
  <cols>
    <col min="1" max="1" width="26.33203125" bestFit="1" customWidth="1"/>
    <col min="5" max="5" width="16" bestFit="1" customWidth="1"/>
    <col min="6" max="6" width="15.83203125" bestFit="1" customWidth="1"/>
    <col min="7" max="7" width="12.33203125" bestFit="1" customWidth="1"/>
  </cols>
  <sheetData>
    <row r="1" spans="1:5" x14ac:dyDescent="0.2">
      <c r="A1" s="1" t="s">
        <v>1</v>
      </c>
      <c r="B1" s="6">
        <v>500000</v>
      </c>
    </row>
    <row r="2" spans="1:5" x14ac:dyDescent="0.2">
      <c r="A2" s="1" t="s">
        <v>2</v>
      </c>
      <c r="B2" s="2">
        <v>0.09</v>
      </c>
    </row>
    <row r="3" spans="1:5" x14ac:dyDescent="0.2">
      <c r="A3" s="1" t="s">
        <v>3</v>
      </c>
      <c r="B3" s="2">
        <v>0.1487</v>
      </c>
    </row>
    <row r="4" spans="1:5" x14ac:dyDescent="0.2">
      <c r="A4" s="1" t="s">
        <v>6</v>
      </c>
      <c r="B4" s="2">
        <v>0.25</v>
      </c>
    </row>
    <row r="5" spans="1:5" x14ac:dyDescent="0.2">
      <c r="A5" s="8" t="s">
        <v>10</v>
      </c>
      <c r="B5" s="9"/>
    </row>
    <row r="6" spans="1:5" x14ac:dyDescent="0.2">
      <c r="A6" s="3" t="s">
        <v>9</v>
      </c>
      <c r="B6" s="4">
        <v>0.11</v>
      </c>
    </row>
    <row r="7" spans="1:5" ht="17" thickBot="1" x14ac:dyDescent="0.25">
      <c r="A7" s="3" t="s">
        <v>8</v>
      </c>
      <c r="B7" s="5">
        <f>E8*B6/12</f>
        <v>146743.52244307636</v>
      </c>
    </row>
    <row r="8" spans="1:5" ht="17" thickBot="1" x14ac:dyDescent="0.25">
      <c r="A8" s="10"/>
      <c r="B8" s="10"/>
      <c r="C8" s="10"/>
      <c r="D8" s="10"/>
      <c r="E8" s="16">
        <f>SUM(E10:E45)</f>
        <v>16008384.266517421</v>
      </c>
    </row>
    <row r="9" spans="1:5" x14ac:dyDescent="0.2">
      <c r="A9" s="7" t="s">
        <v>11</v>
      </c>
      <c r="B9" s="7" t="s">
        <v>0</v>
      </c>
      <c r="C9" s="7" t="s">
        <v>4</v>
      </c>
      <c r="D9" s="7" t="s">
        <v>5</v>
      </c>
      <c r="E9" s="15" t="s">
        <v>7</v>
      </c>
    </row>
    <row r="10" spans="1:5" x14ac:dyDescent="0.2">
      <c r="A10" s="11">
        <v>0</v>
      </c>
      <c r="B10" s="12">
        <f>B1</f>
        <v>500000</v>
      </c>
      <c r="C10" s="12">
        <v>450000</v>
      </c>
      <c r="D10" s="12">
        <f>B10-C10</f>
        <v>50000</v>
      </c>
      <c r="E10" s="13">
        <f>D10</f>
        <v>50000</v>
      </c>
    </row>
    <row r="11" spans="1:5" x14ac:dyDescent="0.2">
      <c r="A11" s="11">
        <v>1</v>
      </c>
      <c r="B11" s="12">
        <f>B10*(1+$B$3)</f>
        <v>574350</v>
      </c>
      <c r="C11" s="12">
        <f>C10*(1+$B$2)</f>
        <v>490500.00000000006</v>
      </c>
      <c r="D11" s="12">
        <f t="shared" ref="D11:D45" si="0">B11-C11</f>
        <v>83849.999999999942</v>
      </c>
      <c r="E11" s="13">
        <f>D11/(1+$B$2)^A11</f>
        <v>76926.605504587103</v>
      </c>
    </row>
    <row r="12" spans="1:5" x14ac:dyDescent="0.2">
      <c r="A12" s="11">
        <v>2</v>
      </c>
      <c r="B12" s="12">
        <f t="shared" ref="B12:B45" si="1">B11*(1+$B$3)</f>
        <v>659755.84500000009</v>
      </c>
      <c r="C12" s="12">
        <f t="shared" ref="C12:C44" si="2">C11*(1+$B$2)</f>
        <v>534645.00000000012</v>
      </c>
      <c r="D12" s="12">
        <f t="shared" si="0"/>
        <v>125110.84499999997</v>
      </c>
      <c r="E12" s="13">
        <f t="shared" ref="E12:E45" si="3">D12/(1+$B$2)^A12</f>
        <v>105303.2951771736</v>
      </c>
    </row>
    <row r="13" spans="1:5" x14ac:dyDescent="0.2">
      <c r="A13" s="11">
        <v>3</v>
      </c>
      <c r="B13" s="12">
        <f t="shared" si="1"/>
        <v>757861.5391515001</v>
      </c>
      <c r="C13" s="12">
        <f t="shared" si="2"/>
        <v>582763.05000000016</v>
      </c>
      <c r="D13" s="12">
        <f t="shared" si="0"/>
        <v>175098.48915149993</v>
      </c>
      <c r="E13" s="13">
        <f t="shared" si="3"/>
        <v>135208.1607064397</v>
      </c>
    </row>
    <row r="14" spans="1:5" x14ac:dyDescent="0.2">
      <c r="A14" s="11">
        <v>4</v>
      </c>
      <c r="B14" s="12">
        <f t="shared" si="1"/>
        <v>870555.55002332816</v>
      </c>
      <c r="C14" s="12">
        <f t="shared" si="2"/>
        <v>635211.72450000024</v>
      </c>
      <c r="D14" s="12">
        <f t="shared" si="0"/>
        <v>235343.82552332792</v>
      </c>
      <c r="E14" s="13">
        <f t="shared" si="3"/>
        <v>166723.49926925436</v>
      </c>
    </row>
    <row r="15" spans="1:5" x14ac:dyDescent="0.2">
      <c r="A15" s="11">
        <v>5</v>
      </c>
      <c r="B15" s="12">
        <f t="shared" si="1"/>
        <v>1000007.1603117971</v>
      </c>
      <c r="C15" s="14">
        <f>(C14*(1+$B$2))*(1+$B$4)</f>
        <v>865475.97463125037</v>
      </c>
      <c r="D15" s="12">
        <f t="shared" si="0"/>
        <v>134531.18568054668</v>
      </c>
      <c r="E15" s="13">
        <f t="shared" si="3"/>
        <v>87436.040009717806</v>
      </c>
    </row>
    <row r="16" spans="1:5" x14ac:dyDescent="0.2">
      <c r="A16" s="11">
        <v>6</v>
      </c>
      <c r="B16" s="12">
        <f t="shared" si="1"/>
        <v>1148708.2250501614</v>
      </c>
      <c r="C16" s="12">
        <f t="shared" si="2"/>
        <v>943368.81234806299</v>
      </c>
      <c r="D16" s="12">
        <f t="shared" si="0"/>
        <v>205339.41270209837</v>
      </c>
      <c r="E16" s="13">
        <f t="shared" si="3"/>
        <v>122437.18271482829</v>
      </c>
    </row>
    <row r="17" spans="1:5" x14ac:dyDescent="0.2">
      <c r="A17" s="11">
        <v>7</v>
      </c>
      <c r="B17" s="12">
        <f t="shared" si="1"/>
        <v>1319521.1381151204</v>
      </c>
      <c r="C17" s="12">
        <f t="shared" si="2"/>
        <v>1028272.0054593887</v>
      </c>
      <c r="D17" s="12">
        <f t="shared" si="0"/>
        <v>291249.13265573164</v>
      </c>
      <c r="E17" s="13">
        <f t="shared" si="3"/>
        <v>159323.24934359928</v>
      </c>
    </row>
    <row r="18" spans="1:5" x14ac:dyDescent="0.2">
      <c r="A18" s="11">
        <v>8</v>
      </c>
      <c r="B18" s="12">
        <f t="shared" si="1"/>
        <v>1515733.9313528389</v>
      </c>
      <c r="C18" s="12">
        <f t="shared" si="2"/>
        <v>1120816.4859507338</v>
      </c>
      <c r="D18" s="12">
        <f t="shared" si="0"/>
        <v>394917.44540210511</v>
      </c>
      <c r="E18" s="13">
        <f t="shared" si="3"/>
        <v>198195.749101828</v>
      </c>
    </row>
    <row r="19" spans="1:5" x14ac:dyDescent="0.2">
      <c r="A19" s="11">
        <v>9</v>
      </c>
      <c r="B19" s="12">
        <f t="shared" si="1"/>
        <v>1741123.5669450061</v>
      </c>
      <c r="C19" s="12">
        <f t="shared" si="2"/>
        <v>1221689.9696862998</v>
      </c>
      <c r="D19" s="12">
        <f t="shared" si="0"/>
        <v>519433.59725870634</v>
      </c>
      <c r="E19" s="13">
        <f t="shared" si="3"/>
        <v>239161.65779199073</v>
      </c>
    </row>
    <row r="20" spans="1:5" x14ac:dyDescent="0.2">
      <c r="A20" s="11">
        <v>10</v>
      </c>
      <c r="B20" s="12">
        <f t="shared" si="1"/>
        <v>2000028.6413497287</v>
      </c>
      <c r="C20" s="14">
        <f>(C19*(1+$B$2))*(1+$B$4)</f>
        <v>1664552.5836975835</v>
      </c>
      <c r="D20" s="12">
        <f t="shared" si="0"/>
        <v>335476.05765214516</v>
      </c>
      <c r="E20" s="13">
        <f t="shared" si="3"/>
        <v>141708.7122070273</v>
      </c>
    </row>
    <row r="21" spans="1:5" x14ac:dyDescent="0.2">
      <c r="A21" s="11">
        <v>11</v>
      </c>
      <c r="B21" s="12">
        <f t="shared" si="1"/>
        <v>2297432.9003184335</v>
      </c>
      <c r="C21" s="12">
        <f t="shared" si="2"/>
        <v>1814362.3162303662</v>
      </c>
      <c r="D21" s="12">
        <f t="shared" si="0"/>
        <v>483070.58408806729</v>
      </c>
      <c r="E21" s="13">
        <f t="shared" si="3"/>
        <v>187205.72037817637</v>
      </c>
    </row>
    <row r="22" spans="1:5" x14ac:dyDescent="0.2">
      <c r="A22" s="11">
        <v>12</v>
      </c>
      <c r="B22" s="12">
        <f t="shared" si="1"/>
        <v>2639061.1725957845</v>
      </c>
      <c r="C22" s="12">
        <f t="shared" si="2"/>
        <v>1977654.9246910994</v>
      </c>
      <c r="D22" s="12">
        <f t="shared" si="0"/>
        <v>661406.24790468509</v>
      </c>
      <c r="E22" s="13">
        <f t="shared" si="3"/>
        <v>235152.88853065239</v>
      </c>
    </row>
    <row r="23" spans="1:5" x14ac:dyDescent="0.2">
      <c r="A23" s="11">
        <v>13</v>
      </c>
      <c r="B23" s="12">
        <f t="shared" si="1"/>
        <v>3031489.5689607779</v>
      </c>
      <c r="C23" s="12">
        <f t="shared" si="2"/>
        <v>2155643.8679132988</v>
      </c>
      <c r="D23" s="12">
        <f t="shared" si="0"/>
        <v>875845.70104747918</v>
      </c>
      <c r="E23" s="13">
        <f t="shared" si="3"/>
        <v>285682.16564693605</v>
      </c>
    </row>
    <row r="24" spans="1:5" x14ac:dyDescent="0.2">
      <c r="A24" s="11">
        <v>14</v>
      </c>
      <c r="B24" s="12">
        <f t="shared" si="1"/>
        <v>3482272.067865246</v>
      </c>
      <c r="C24" s="12">
        <f t="shared" si="2"/>
        <v>2349651.816025496</v>
      </c>
      <c r="D24" s="12">
        <f t="shared" si="0"/>
        <v>1132620.25183975</v>
      </c>
      <c r="E24" s="13">
        <f t="shared" si="3"/>
        <v>338932.60658590408</v>
      </c>
    </row>
    <row r="25" spans="1:5" x14ac:dyDescent="0.2">
      <c r="A25" s="11">
        <v>15</v>
      </c>
      <c r="B25" s="12">
        <f t="shared" si="1"/>
        <v>4000085.9243568084</v>
      </c>
      <c r="C25" s="14">
        <f>(C24*(1+$B$2))*(1+$B$4)</f>
        <v>3201400.5993347387</v>
      </c>
      <c r="D25" s="12">
        <f t="shared" si="0"/>
        <v>798685.32502206974</v>
      </c>
      <c r="E25" s="13">
        <f t="shared" si="3"/>
        <v>219269.50475708986</v>
      </c>
    </row>
    <row r="26" spans="1:5" x14ac:dyDescent="0.2">
      <c r="A26" s="11">
        <v>16</v>
      </c>
      <c r="B26" s="12">
        <f t="shared" si="1"/>
        <v>4594898.7013086658</v>
      </c>
      <c r="C26" s="12">
        <f t="shared" si="2"/>
        <v>3489526.6532748654</v>
      </c>
      <c r="D26" s="12">
        <f t="shared" si="0"/>
        <v>1105372.0480338004</v>
      </c>
      <c r="E26" s="13">
        <f t="shared" si="3"/>
        <v>278409.79540318262</v>
      </c>
    </row>
    <row r="27" spans="1:5" x14ac:dyDescent="0.2">
      <c r="A27" s="11">
        <v>17</v>
      </c>
      <c r="B27" s="12">
        <f t="shared" si="1"/>
        <v>5278160.1381932646</v>
      </c>
      <c r="C27" s="12">
        <f t="shared" si="2"/>
        <v>3803584.0520696035</v>
      </c>
      <c r="D27" s="12">
        <f t="shared" si="0"/>
        <v>1474576.0861236611</v>
      </c>
      <c r="E27" s="13">
        <f t="shared" si="3"/>
        <v>340734.98060058343</v>
      </c>
    </row>
    <row r="28" spans="1:5" x14ac:dyDescent="0.2">
      <c r="A28" s="11">
        <v>18</v>
      </c>
      <c r="B28" s="12">
        <f t="shared" si="1"/>
        <v>6063022.5507426029</v>
      </c>
      <c r="C28" s="12">
        <f t="shared" si="2"/>
        <v>4145906.6167558683</v>
      </c>
      <c r="D28" s="12">
        <f t="shared" si="0"/>
        <v>1917115.9339867346</v>
      </c>
      <c r="E28" s="13">
        <f t="shared" si="3"/>
        <v>406416.57714760548</v>
      </c>
    </row>
    <row r="29" spans="1:5" x14ac:dyDescent="0.2">
      <c r="A29" s="11">
        <v>19</v>
      </c>
      <c r="B29" s="12">
        <f t="shared" si="1"/>
        <v>6964594.0040380284</v>
      </c>
      <c r="C29" s="12">
        <f t="shared" si="2"/>
        <v>4519038.2122638971</v>
      </c>
      <c r="D29" s="12">
        <f t="shared" si="0"/>
        <v>2445555.7917741314</v>
      </c>
      <c r="E29" s="13">
        <f t="shared" si="3"/>
        <v>475635.33857289393</v>
      </c>
    </row>
    <row r="30" spans="1:5" x14ac:dyDescent="0.2">
      <c r="A30" s="11">
        <v>20</v>
      </c>
      <c r="B30" s="12">
        <f t="shared" si="1"/>
        <v>8000229.1324384836</v>
      </c>
      <c r="C30" s="14">
        <f>(C29*(1+$B$2))*(1+$B$4)</f>
        <v>6157189.5642095609</v>
      </c>
      <c r="D30" s="12">
        <f t="shared" si="0"/>
        <v>1843039.5682289228</v>
      </c>
      <c r="E30" s="13">
        <f t="shared" si="3"/>
        <v>328855.19006301195</v>
      </c>
    </row>
    <row r="31" spans="1:5" x14ac:dyDescent="0.2">
      <c r="A31" s="11">
        <v>21</v>
      </c>
      <c r="B31" s="12">
        <f t="shared" si="1"/>
        <v>9189863.204432087</v>
      </c>
      <c r="C31" s="12">
        <f t="shared" si="2"/>
        <v>6711336.6249884218</v>
      </c>
      <c r="D31" s="12">
        <f t="shared" si="0"/>
        <v>2478526.5794436652</v>
      </c>
      <c r="E31" s="13">
        <f t="shared" si="3"/>
        <v>405730.00267810264</v>
      </c>
    </row>
    <row r="32" spans="1:5" x14ac:dyDescent="0.2">
      <c r="A32" s="11">
        <v>22</v>
      </c>
      <c r="B32" s="12">
        <f t="shared" si="1"/>
        <v>10556395.86293114</v>
      </c>
      <c r="C32" s="12">
        <f t="shared" si="2"/>
        <v>7315356.9212373802</v>
      </c>
      <c r="D32" s="12">
        <f t="shared" si="0"/>
        <v>3241038.9416937595</v>
      </c>
      <c r="E32" s="13">
        <f t="shared" si="3"/>
        <v>486744.77079824463</v>
      </c>
    </row>
    <row r="33" spans="1:5" x14ac:dyDescent="0.2">
      <c r="A33" s="11">
        <v>23</v>
      </c>
      <c r="B33" s="12">
        <f t="shared" si="1"/>
        <v>12126131.927749</v>
      </c>
      <c r="C33" s="12">
        <f t="shared" si="2"/>
        <v>7973739.044148745</v>
      </c>
      <c r="D33" s="12">
        <f t="shared" si="0"/>
        <v>4152392.8836002555</v>
      </c>
      <c r="E33" s="13">
        <f t="shared" si="3"/>
        <v>572122.44432081992</v>
      </c>
    </row>
    <row r="34" spans="1:5" x14ac:dyDescent="0.2">
      <c r="A34" s="11">
        <v>24</v>
      </c>
      <c r="B34" s="12">
        <f t="shared" si="1"/>
        <v>13929287.745405277</v>
      </c>
      <c r="C34" s="12">
        <f t="shared" si="2"/>
        <v>8691375.558122132</v>
      </c>
      <c r="D34" s="12">
        <f t="shared" si="0"/>
        <v>5237912.1872831453</v>
      </c>
      <c r="E34" s="13">
        <f t="shared" si="3"/>
        <v>662097.97971107881</v>
      </c>
    </row>
    <row r="35" spans="1:5" x14ac:dyDescent="0.2">
      <c r="A35" s="11">
        <v>25</v>
      </c>
      <c r="B35" s="12">
        <f t="shared" si="1"/>
        <v>16000572.833147043</v>
      </c>
      <c r="C35" s="14">
        <f>(C34*(1+$B$2))*(1+$B$4)</f>
        <v>11841999.197941406</v>
      </c>
      <c r="D35" s="12">
        <f t="shared" si="0"/>
        <v>4158573.6352056377</v>
      </c>
      <c r="E35" s="13">
        <f t="shared" si="3"/>
        <v>482260.78346937243</v>
      </c>
    </row>
    <row r="36" spans="1:5" x14ac:dyDescent="0.2">
      <c r="A36" s="11">
        <v>26</v>
      </c>
      <c r="B36" s="12">
        <f t="shared" si="1"/>
        <v>18379858.013436008</v>
      </c>
      <c r="C36" s="12">
        <f t="shared" si="2"/>
        <v>12907779.125756133</v>
      </c>
      <c r="D36" s="12">
        <f t="shared" si="0"/>
        <v>5472078.8876798749</v>
      </c>
      <c r="E36" s="13">
        <f t="shared" si="3"/>
        <v>582188.20604445459</v>
      </c>
    </row>
    <row r="37" spans="1:5" x14ac:dyDescent="0.2">
      <c r="A37" s="11">
        <v>27</v>
      </c>
      <c r="B37" s="12">
        <f t="shared" si="1"/>
        <v>21112942.900033943</v>
      </c>
      <c r="C37" s="12">
        <f t="shared" si="2"/>
        <v>14069479.247074187</v>
      </c>
      <c r="D37" s="12">
        <f t="shared" si="0"/>
        <v>7043463.6529597566</v>
      </c>
      <c r="E37" s="13">
        <f t="shared" si="3"/>
        <v>687497.04119307559</v>
      </c>
    </row>
    <row r="38" spans="1:5" x14ac:dyDescent="0.2">
      <c r="A38" s="11">
        <v>28</v>
      </c>
      <c r="B38" s="12">
        <f t="shared" si="1"/>
        <v>24252437.509268992</v>
      </c>
      <c r="C38" s="12">
        <f t="shared" si="2"/>
        <v>15335732.379310865</v>
      </c>
      <c r="D38" s="12">
        <f t="shared" si="0"/>
        <v>8916705.1299581267</v>
      </c>
      <c r="E38" s="13">
        <f t="shared" si="3"/>
        <v>798477.09526208579</v>
      </c>
    </row>
    <row r="39" spans="1:5" x14ac:dyDescent="0.2">
      <c r="A39" s="11">
        <v>29</v>
      </c>
      <c r="B39" s="12">
        <f t="shared" si="1"/>
        <v>27858774.96689729</v>
      </c>
      <c r="C39" s="12">
        <f t="shared" si="2"/>
        <v>16715948.293448845</v>
      </c>
      <c r="D39" s="12">
        <f t="shared" si="0"/>
        <v>11142826.673448445</v>
      </c>
      <c r="E39" s="13">
        <f t="shared" si="3"/>
        <v>915433.78160068369</v>
      </c>
    </row>
    <row r="40" spans="1:5" x14ac:dyDescent="0.2">
      <c r="A40" s="11">
        <v>30</v>
      </c>
      <c r="B40" s="12">
        <f t="shared" si="1"/>
        <v>32001374.80447492</v>
      </c>
      <c r="C40" s="14">
        <f>(C39*(1+$B$2))*(1+$B$4)</f>
        <v>22775479.549824052</v>
      </c>
      <c r="D40" s="12">
        <f t="shared" si="0"/>
        <v>9225895.2546508685</v>
      </c>
      <c r="E40" s="13">
        <f t="shared" si="3"/>
        <v>695366.20714135794</v>
      </c>
    </row>
    <row r="41" spans="1:5" x14ac:dyDescent="0.2">
      <c r="A41" s="11">
        <v>31</v>
      </c>
      <c r="B41" s="12">
        <f t="shared" si="1"/>
        <v>36759979.237900339</v>
      </c>
      <c r="C41" s="12">
        <f t="shared" si="2"/>
        <v>24825272.709308218</v>
      </c>
      <c r="D41" s="12">
        <f t="shared" si="0"/>
        <v>11934706.528592121</v>
      </c>
      <c r="E41" s="13">
        <f t="shared" si="3"/>
        <v>825259.07377501111</v>
      </c>
    </row>
    <row r="42" spans="1:5" x14ac:dyDescent="0.2">
      <c r="A42" s="11">
        <v>32</v>
      </c>
      <c r="B42" s="12">
        <f t="shared" si="1"/>
        <v>42226188.150576122</v>
      </c>
      <c r="C42" s="12">
        <f t="shared" si="2"/>
        <v>27059547.253145959</v>
      </c>
      <c r="D42" s="12">
        <f t="shared" si="0"/>
        <v>15166640.897430163</v>
      </c>
      <c r="E42" s="13">
        <f t="shared" si="3"/>
        <v>962147.08836407319</v>
      </c>
    </row>
    <row r="43" spans="1:5" x14ac:dyDescent="0.2">
      <c r="A43" s="11">
        <v>33</v>
      </c>
      <c r="B43" s="12">
        <f t="shared" si="1"/>
        <v>48505222.328566797</v>
      </c>
      <c r="C43" s="12">
        <f t="shared" si="2"/>
        <v>29494906.505929098</v>
      </c>
      <c r="D43" s="12">
        <f t="shared" si="0"/>
        <v>19010315.8226377</v>
      </c>
      <c r="E43" s="13">
        <f t="shared" si="3"/>
        <v>1106406.962087427</v>
      </c>
    </row>
    <row r="44" spans="1:5" x14ac:dyDescent="0.2">
      <c r="A44" s="11">
        <v>34</v>
      </c>
      <c r="B44" s="12">
        <f t="shared" si="1"/>
        <v>55717948.888824679</v>
      </c>
      <c r="C44" s="12">
        <f t="shared" si="2"/>
        <v>32149448.09146272</v>
      </c>
      <c r="D44" s="12">
        <f t="shared" si="0"/>
        <v>23568500.797361959</v>
      </c>
      <c r="E44" s="13">
        <f t="shared" si="3"/>
        <v>1258435.693230561</v>
      </c>
    </row>
    <row r="45" spans="1:5" x14ac:dyDescent="0.2">
      <c r="A45" s="11">
        <v>35</v>
      </c>
      <c r="B45" s="12">
        <f t="shared" si="1"/>
        <v>64003207.888592914</v>
      </c>
      <c r="C45" s="14">
        <f>(C44*(1+$B$2))*(1+$B$4)</f>
        <v>43803623.024617955</v>
      </c>
      <c r="D45" s="12">
        <f t="shared" si="0"/>
        <v>20199584.863974959</v>
      </c>
      <c r="E45" s="13">
        <f t="shared" si="3"/>
        <v>989498.21732859092</v>
      </c>
    </row>
  </sheetData>
  <mergeCells count="1">
    <mergeCell ref="A5:B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2022-11-17T03:51:00Z</dcterms:created>
  <dcterms:modified xsi:type="dcterms:W3CDTF">2022-11-17T05:27:00Z</dcterms:modified>
</cp:coreProperties>
</file>